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choscopisten-my.sharepoint.com/personal/officemanager_echoscopisten_nl/Documents/Bureaublad/"/>
    </mc:Choice>
  </mc:AlternateContent>
  <xr:revisionPtr revIDLastSave="0" documentId="8_{3F66FD0D-6A5A-4663-A48C-EC9D3BC7D0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2" sheetId="2" r:id="rId1"/>
    <sheet name="Blad3" sheetId="3" r:id="rId2"/>
  </sheets>
  <definedNames>
    <definedName name="_xlnm._FilterDatabase" localSheetId="0" hidden="1">Blad2!$A$25:$F$51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2" l="1"/>
  <c r="G49" i="2"/>
  <c r="G47" i="2"/>
  <c r="G45" i="2"/>
  <c r="G40" i="2"/>
  <c r="G38" i="2"/>
  <c r="G36" i="2"/>
  <c r="G31" i="2"/>
  <c r="G29" i="2"/>
  <c r="G27" i="2"/>
  <c r="B32" i="2"/>
  <c r="E50" i="2"/>
  <c r="D50" i="2"/>
  <c r="C50" i="2"/>
  <c r="B50" i="2"/>
  <c r="E41" i="2"/>
  <c r="D41" i="2"/>
  <c r="C41" i="2"/>
  <c r="B41" i="2"/>
  <c r="E32" i="2"/>
  <c r="D32" i="2"/>
  <c r="C32" i="2"/>
  <c r="B57" i="2" l="1"/>
  <c r="B56" i="2"/>
  <c r="B55" i="2" a="1"/>
  <c r="B55" i="2" s="1"/>
  <c r="B11" i="2" l="1"/>
  <c r="B54" i="2"/>
  <c r="B1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<sst xmlns="http://schemas.openxmlformats.org/spreadsheetml/2006/main" count="140" uniqueCount="94">
  <si>
    <t>Achternaam echoscopist, tussenvoegsel</t>
  </si>
  <si>
    <t>Voornaam - letters echoscopist</t>
  </si>
  <si>
    <t>Naam verloskundige praktijk/ echocentrum en plaatsnaam</t>
  </si>
  <si>
    <t>Naam beoordelaar</t>
  </si>
  <si>
    <t>Datum beoordeling</t>
  </si>
  <si>
    <t>Score</t>
  </si>
  <si>
    <t>Beoordeling Biometrie</t>
  </si>
  <si>
    <t>Bij vergroting</t>
  </si>
  <si>
    <t xml:space="preserve">Bij doorsnede </t>
  </si>
  <si>
    <t>Bij calliper plaatsing</t>
  </si>
  <si>
    <t xml:space="preserve"> </t>
  </si>
  <si>
    <t>Maximaal te behalen punten: 60</t>
  </si>
  <si>
    <t>Score 1 of 0 of a</t>
  </si>
  <si>
    <t>Score 2 of 0 of a</t>
  </si>
  <si>
    <t>score 2 of 0 of a</t>
  </si>
  <si>
    <t>1 = goed</t>
  </si>
  <si>
    <t>2 = goed</t>
  </si>
  <si>
    <t>0 = onvoldoende</t>
  </si>
  <si>
    <t xml:space="preserve">a = geen afbeelding </t>
  </si>
  <si>
    <t>a = geen afbeelding</t>
  </si>
  <si>
    <t>Casus 1</t>
  </si>
  <si>
    <t>Casus 2</t>
  </si>
  <si>
    <t>casus 3</t>
  </si>
  <si>
    <t>Casus 4</t>
  </si>
  <si>
    <t>Datum biometrie</t>
  </si>
  <si>
    <t>Huidige zwangerschapsduur</t>
  </si>
  <si>
    <t>BMI zwangere (vul een getal in)</t>
  </si>
  <si>
    <t>Type echoapparaat</t>
  </si>
  <si>
    <t>Hoofdomtrek HC</t>
  </si>
  <si>
    <t>Casus 3</t>
  </si>
  <si>
    <t>uitleg score</t>
  </si>
  <si>
    <t>A) Doorsnede HC</t>
  </si>
  <si>
    <t>26w+0d - 32w+0d</t>
  </si>
  <si>
    <t>32w+1d - 37w+0d</t>
  </si>
  <si>
    <t>Hoofd ip ovaal, midline horizontaal in beeld, CSP op 1/3 afgebeeld, achterhoorn laterale ventrikel volledig in beeld.</t>
  </si>
  <si>
    <t>Ellips HC rondom buitenrand schedelbot
Plaatsing calipers recht tegenover elkaar</t>
  </si>
  <si>
    <t xml:space="preserve"> C) Beeldkwaliteit HC</t>
  </si>
  <si>
    <t>Optimale instellingen beeld waardoor goed afgrensbare contouren (focus, gain, etc.)
Vergroting: minstens 2/3 gevuld met het gevraagde vlak</t>
  </si>
  <si>
    <t>Subtotaal HC</t>
  </si>
  <si>
    <t>max 20 punten</t>
  </si>
  <si>
    <t xml:space="preserve">Opmerkingen beeldbeoordelaar: </t>
  </si>
  <si>
    <t>Buikomtrek AC</t>
  </si>
  <si>
    <t xml:space="preserve">A) Doorsnede AC </t>
  </si>
  <si>
    <t>Transversale doorsnede met een wervel en een rib in beeld; geen nieren en geen long in beeld
Huid grotendeels afgrensbaar
Vena umbilicalis op 1/3 van de buikwand (voor-achterwaartse diameter)
Wervel op 3 uur of 9 uur</t>
  </si>
  <si>
    <t>Ellips AC rondom de huid geplaatst
Plaatsing calipers recht tegenover elkaar</t>
  </si>
  <si>
    <t xml:space="preserve"> C) Beeldkwaliteit AC</t>
  </si>
  <si>
    <t>Subtotaal AC</t>
  </si>
  <si>
    <t>Femurlengte FL</t>
  </si>
  <si>
    <t>A) Doorsnede FL</t>
  </si>
  <si>
    <t>Femur nagenoeg horizontaal  
Uiteinden femur goed afgrensbaar
Huidlijn zichtbaar (tussen 36 en 37 weken geen vereiste dat er tussen huidlijn en uteruswand vruchtwater zichtbaar is)
Femur recht afgebeeld (geen kromming)</t>
  </si>
  <si>
    <t>Correcte plaatsing callipers op uiteinden diafyse, zonder kraakbeen van epifyse</t>
  </si>
  <si>
    <t xml:space="preserve"> C) Beeldkwaliteit FL</t>
  </si>
  <si>
    <t>Optimale instellingen beeld waardoor goed afgrensbare contouren (focus, gain, beide zijden femur gelijke echogeniciteit/even breed)
Vergroting: minstens 2/3 van het gevraagde vlak</t>
  </si>
  <si>
    <t>Subtotaal FL</t>
  </si>
  <si>
    <t xml:space="preserve">Eindbeoordeling </t>
  </si>
  <si>
    <t xml:space="preserve">Resultaat: voldoende/ onvoldoende voor registratie in BEN-echokwaliteitsregister Biometrie </t>
  </si>
  <si>
    <t>Voldoende bij 75% =  45 punten</t>
  </si>
  <si>
    <t>Punten totaal Biometrie:</t>
  </si>
  <si>
    <t>max te behalen punten: 60 pnt</t>
  </si>
  <si>
    <t>Punten voor correcte doorsnedes</t>
  </si>
  <si>
    <t>max te behalen punten: 24 pnt</t>
  </si>
  <si>
    <t>Punten voor correcte metingen</t>
  </si>
  <si>
    <t>Punten voor beeldkwaliteit</t>
  </si>
  <si>
    <t>max te behalen punten: 12 pnt</t>
  </si>
  <si>
    <t>Code beoordelaar:</t>
  </si>
  <si>
    <t>BB…</t>
  </si>
  <si>
    <t>2021-00…</t>
  </si>
  <si>
    <t>dd-mm-jjjj</t>
  </si>
  <si>
    <t>Datum insturen/uploaden logboek:</t>
  </si>
  <si>
    <t>Datum beoordeling:</t>
  </si>
  <si>
    <t>Algemene feedback &amp; advies van de beeldbeoordelaar:</t>
  </si>
  <si>
    <t xml:space="preserve">Verburg BO, Steegers EA, De RM, Snijders RJ, Smith E, Hofman A, et al. New charts for ultrasound dating of pregnancy and assessment of fetal growth: longitudinal data from a population-based cohort study. Ultrasound Obstet Gynecol 2008 Apr;31(4):388-96. </t>
  </si>
  <si>
    <t>Conclusie beoordeling termijn</t>
  </si>
  <si>
    <r>
      <t xml:space="preserve">Code echoscopist </t>
    </r>
    <r>
      <rPr>
        <i/>
        <sz val="10"/>
        <color theme="1"/>
        <rFont val="Calibri"/>
        <family val="2"/>
        <scheme val="minor"/>
      </rPr>
      <t>(staat op logboek):</t>
    </r>
  </si>
  <si>
    <r>
      <t xml:space="preserve">Datum oproep logboek </t>
    </r>
    <r>
      <rPr>
        <i/>
        <sz val="10"/>
        <color theme="1"/>
        <rFont val="Calibri"/>
        <family val="2"/>
        <scheme val="minor"/>
      </rPr>
      <t>(vult het Bureau Echokwaliteitsregister BEN in):</t>
    </r>
  </si>
  <si>
    <t>Beoordelingsformulier Biometrie</t>
  </si>
  <si>
    <r>
      <t xml:space="preserve"> </t>
    </r>
    <r>
      <rPr>
        <b/>
        <sz val="11"/>
        <color theme="1"/>
        <rFont val="Calibri"/>
        <family val="2"/>
        <scheme val="minor"/>
      </rPr>
      <t>B) Meting HC</t>
    </r>
    <r>
      <rPr>
        <sz val="11"/>
        <color theme="1"/>
        <rFont val="Calibri"/>
        <family val="2"/>
        <scheme val="minor"/>
      </rPr>
      <t xml:space="preserve"> </t>
    </r>
  </si>
  <si>
    <t>0=onvoldoende
2=voldoende
a=geen afbeelding</t>
  </si>
  <si>
    <t>0=onvoldoende beeldkwaliteit
1=voldoende beeldkwaliteit
a=geen afbeelding</t>
  </si>
  <si>
    <r>
      <t xml:space="preserve"> </t>
    </r>
    <r>
      <rPr>
        <b/>
        <sz val="11"/>
        <color theme="1"/>
        <rFont val="Calibri"/>
        <family val="2"/>
        <scheme val="minor"/>
      </rPr>
      <t>B) Meting AC</t>
    </r>
    <r>
      <rPr>
        <sz val="11"/>
        <color theme="1"/>
        <rFont val="Calibri"/>
        <family val="2"/>
        <scheme val="minor"/>
      </rPr>
      <t xml:space="preserve"> </t>
    </r>
  </si>
  <si>
    <t>0=onvoldoende; 
2=voldoende
a=geen afbeelding</t>
  </si>
  <si>
    <t>0=onvoldoende; 
2 = voldoende
a=geen afbeelding</t>
  </si>
  <si>
    <r>
      <t xml:space="preserve"> </t>
    </r>
    <r>
      <rPr>
        <b/>
        <sz val="11"/>
        <color rgb="FF000000"/>
        <rFont val="Calibri"/>
        <family val="2"/>
        <scheme val="minor"/>
      </rPr>
      <t>B) Meting FL</t>
    </r>
    <r>
      <rPr>
        <sz val="11"/>
        <color rgb="FF000000"/>
        <rFont val="Calibri"/>
        <family val="2"/>
        <scheme val="minor"/>
      </rPr>
      <t xml:space="preserve"> </t>
    </r>
  </si>
  <si>
    <t>0=onvoldoende beeldkwaliteit; 
1=voldoende beeldkwaliteit
a = geen afbeelding</t>
  </si>
  <si>
    <r>
      <t xml:space="preserve">HO training vereist? </t>
    </r>
    <r>
      <rPr>
        <i/>
        <sz val="10"/>
        <color rgb="FF000000"/>
        <rFont val="Arial"/>
        <family val="2"/>
      </rPr>
      <t xml:space="preserve">(in te vullen door de BEN)
</t>
    </r>
  </si>
  <si>
    <t xml:space="preserve">nee </t>
  </si>
  <si>
    <t>ja</t>
  </si>
  <si>
    <t>Toelichting beoordelaar:</t>
  </si>
  <si>
    <r>
      <rPr>
        <b/>
        <i/>
        <sz val="11"/>
        <color theme="1"/>
        <rFont val="Calibri"/>
        <family val="2"/>
        <scheme val="minor"/>
      </rPr>
      <t>Disclaimer</t>
    </r>
    <r>
      <rPr>
        <i/>
        <sz val="11"/>
        <color theme="1"/>
        <rFont val="Calibri"/>
        <family val="2"/>
        <scheme val="minor"/>
      </rPr>
      <t xml:space="preserve">: in Nederland worden voor biometrie de referentiecurves van Verburg et al. gehanteerd. </t>
    </r>
  </si>
  <si>
    <t>a</t>
  </si>
  <si>
    <r>
      <t> </t>
    </r>
    <r>
      <rPr>
        <sz val="16"/>
        <color rgb="FF942192"/>
        <rFont val="Aptos"/>
      </rPr>
      <t>I</t>
    </r>
    <r>
      <rPr>
        <sz val="16"/>
        <color rgb="FFC00000"/>
        <rFont val="Times New Roman"/>
        <family val="1"/>
      </rPr>
      <t>edere ingeleverde casus dient van 1 cliënt te zijn; de metingen en foto’s dienen allemaal op één en dezelfde dag gemaakt te zijn.</t>
    </r>
  </si>
  <si>
    <t>Ja/Nee</t>
  </si>
  <si>
    <t>Structurele fout(en)</t>
  </si>
  <si>
    <t>Versie 04-02-2024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</si>
</sst>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rgb="FF942192"/>
      <name val="Aptos"/>
    </font>
    <font>
      <sz val="16"/>
      <color rgb="FF942192"/>
      <name val="Aptos"/>
    </font>
    <font>
      <sz val="16"/>
      <color rgb="FFC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2AFA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1AE"/>
        <bgColor indexed="64"/>
      </patternFill>
    </fill>
    <fill>
      <patternFill patternType="solid">
        <fgColor rgb="FF00A0AE"/>
        <bgColor indexed="64"/>
      </patternFill>
    </fill>
    <fill>
      <patternFill patternType="solid">
        <fgColor rgb="FF00A1AE"/>
        <bgColor rgb="FF00000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31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6" fillId="7" borderId="0" xfId="0" applyFont="1" applyFill="1" applyAlignment="1">
      <alignment horizontal="left" vertical="center" wrapText="1"/>
    </xf>
    <xf numFmtId="0" fontId="25" fillId="5" borderId="0" xfId="0" applyFont="1" applyFill="1" applyAlignment="1">
      <alignment horizontal="right" vertical="center" wrapText="1"/>
    </xf>
    <xf numFmtId="0" fontId="13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5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horizontal="right" vertical="center" wrapText="1"/>
    </xf>
    <xf numFmtId="0" fontId="11" fillId="5" borderId="0" xfId="0" applyFont="1" applyFill="1" applyAlignment="1">
      <alignment vertical="center" wrapText="1"/>
    </xf>
    <xf numFmtId="0" fontId="0" fillId="5" borderId="0" xfId="0" applyFill="1" applyAlignment="1">
      <alignment vertical="center"/>
    </xf>
    <xf numFmtId="0" fontId="2" fillId="5" borderId="20" xfId="0" applyFont="1" applyFill="1" applyBorder="1" applyAlignment="1">
      <alignment vertical="center"/>
    </xf>
    <xf numFmtId="0" fontId="16" fillId="5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25" xfId="0" applyFont="1" applyFill="1" applyBorder="1" applyAlignment="1">
      <alignment vertical="center"/>
    </xf>
    <xf numFmtId="0" fontId="10" fillId="7" borderId="20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 wrapText="1"/>
    </xf>
    <xf numFmtId="0" fontId="12" fillId="5" borderId="0" xfId="0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7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vertical="center" wrapText="1"/>
    </xf>
    <xf numFmtId="0" fontId="22" fillId="5" borderId="0" xfId="0" applyFont="1" applyFill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0" fontId="29" fillId="6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29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9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vertical="center"/>
    </xf>
    <xf numFmtId="0" fontId="17" fillId="6" borderId="0" xfId="0" applyFont="1" applyFill="1" applyAlignment="1">
      <alignment vertical="center"/>
    </xf>
    <xf numFmtId="0" fontId="17" fillId="6" borderId="14" xfId="0" applyFont="1" applyFill="1" applyBorder="1" applyAlignment="1">
      <alignment vertical="center"/>
    </xf>
    <xf numFmtId="0" fontId="17" fillId="6" borderId="13" xfId="0" applyFont="1" applyFill="1" applyBorder="1" applyAlignment="1">
      <alignment vertical="center"/>
    </xf>
    <xf numFmtId="0" fontId="16" fillId="6" borderId="11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vertical="center"/>
    </xf>
    <xf numFmtId="0" fontId="16" fillId="6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horizontal="center" vertical="center"/>
    </xf>
    <xf numFmtId="0" fontId="26" fillId="8" borderId="1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vertical="center" wrapText="1"/>
    </xf>
    <xf numFmtId="0" fontId="2" fillId="0" borderId="29" xfId="0" applyFont="1" applyBorder="1" applyAlignment="1">
      <alignment horizontal="left" vertical="center" wrapText="1"/>
    </xf>
    <xf numFmtId="0" fontId="30" fillId="8" borderId="1" xfId="0" applyFont="1" applyFill="1" applyBorder="1" applyAlignment="1">
      <alignment vertical="center" wrapText="1"/>
    </xf>
    <xf numFmtId="0" fontId="30" fillId="0" borderId="11" xfId="0" applyFont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0" fontId="16" fillId="5" borderId="0" xfId="0" applyFont="1" applyFill="1" applyAlignment="1">
      <alignment vertical="center" wrapText="1"/>
    </xf>
    <xf numFmtId="0" fontId="8" fillId="5" borderId="29" xfId="0" applyFont="1" applyFill="1" applyBorder="1" applyAlignment="1">
      <alignment vertical="center" wrapText="1"/>
    </xf>
    <xf numFmtId="0" fontId="31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/>
    </xf>
    <xf numFmtId="0" fontId="16" fillId="5" borderId="12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/>
    </xf>
    <xf numFmtId="0" fontId="16" fillId="5" borderId="30" xfId="0" applyFont="1" applyFill="1" applyBorder="1" applyAlignment="1">
      <alignment horizontal="left" vertical="center"/>
    </xf>
    <xf numFmtId="0" fontId="16" fillId="5" borderId="3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0" fontId="22" fillId="2" borderId="19" xfId="0" applyFont="1" applyFill="1" applyBorder="1" applyAlignment="1" applyProtection="1">
      <alignment horizontal="center" vertical="center" wrapText="1"/>
      <protection locked="0"/>
    </xf>
    <xf numFmtId="0" fontId="27" fillId="2" borderId="1" xfId="0" applyFont="1" applyFill="1" applyBorder="1" applyAlignment="1" applyProtection="1">
      <alignment horizontal="center" vertical="center"/>
      <protection locked="0"/>
    </xf>
    <xf numFmtId="0" fontId="29" fillId="2" borderId="1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6" fillId="2" borderId="16" xfId="0" applyFont="1" applyFill="1" applyBorder="1" applyAlignment="1" applyProtection="1">
      <alignment vertical="center"/>
      <protection locked="0"/>
    </xf>
    <xf numFmtId="164" fontId="16" fillId="2" borderId="8" xfId="0" applyNumberFormat="1" applyFont="1" applyFill="1" applyBorder="1" applyAlignment="1" applyProtection="1">
      <alignment vertical="center"/>
      <protection locked="0"/>
    </xf>
    <xf numFmtId="0" fontId="34" fillId="0" borderId="0" xfId="0" applyFont="1"/>
    <xf numFmtId="0" fontId="0" fillId="5" borderId="0" xfId="0" applyFill="1" applyAlignment="1">
      <alignment horizontal="left" vertical="center" wrapText="1"/>
    </xf>
    <xf numFmtId="0" fontId="26" fillId="8" borderId="2" xfId="0" applyFont="1" applyFill="1" applyBorder="1" applyAlignment="1">
      <alignment horizontal="left" vertical="center" wrapText="1"/>
    </xf>
    <xf numFmtId="0" fontId="26" fillId="8" borderId="3" xfId="0" applyFont="1" applyFill="1" applyBorder="1" applyAlignment="1">
      <alignment horizontal="left" vertical="center" wrapText="1"/>
    </xf>
    <xf numFmtId="0" fontId="26" fillId="8" borderId="4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30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left" vertical="top"/>
    </xf>
    <xf numFmtId="0" fontId="16" fillId="5" borderId="29" xfId="0" applyFont="1" applyFill="1" applyBorder="1" applyAlignment="1">
      <alignment horizontal="left" vertical="top"/>
    </xf>
    <xf numFmtId="0" fontId="16" fillId="5" borderId="5" xfId="0" applyFont="1" applyFill="1" applyBorder="1" applyAlignment="1">
      <alignment horizontal="left" vertical="top"/>
    </xf>
    <xf numFmtId="0" fontId="16" fillId="2" borderId="21" xfId="0" applyFont="1" applyFill="1" applyBorder="1" applyAlignment="1" applyProtection="1">
      <alignment horizontal="left" vertical="center"/>
      <protection locked="0"/>
    </xf>
    <xf numFmtId="0" fontId="16" fillId="2" borderId="17" xfId="0" applyFont="1" applyFill="1" applyBorder="1" applyAlignment="1" applyProtection="1">
      <alignment horizontal="left" vertical="center"/>
      <protection locked="0"/>
    </xf>
    <xf numFmtId="0" fontId="16" fillId="2" borderId="22" xfId="0" applyFont="1" applyFill="1" applyBorder="1" applyAlignment="1" applyProtection="1">
      <alignment horizontal="left" vertical="center"/>
      <protection locked="0"/>
    </xf>
    <xf numFmtId="0" fontId="16" fillId="2" borderId="8" xfId="0" applyFont="1" applyFill="1" applyBorder="1" applyAlignment="1" applyProtection="1">
      <alignment horizontal="left" vertical="center"/>
      <protection locked="0"/>
    </xf>
    <xf numFmtId="0" fontId="16" fillId="2" borderId="9" xfId="0" applyFont="1" applyFill="1" applyBorder="1" applyAlignment="1" applyProtection="1">
      <alignment horizontal="left" vertical="center"/>
      <protection locked="0"/>
    </xf>
    <xf numFmtId="0" fontId="16" fillId="2" borderId="10" xfId="0" applyFont="1" applyFill="1" applyBorder="1" applyAlignment="1" applyProtection="1">
      <alignment horizontal="left" vertical="center"/>
      <protection locked="0"/>
    </xf>
    <xf numFmtId="0" fontId="16" fillId="2" borderId="23" xfId="0" applyFont="1" applyFill="1" applyBorder="1" applyAlignment="1" applyProtection="1">
      <alignment horizontal="left" vertical="center"/>
      <protection locked="0"/>
    </xf>
    <xf numFmtId="0" fontId="16" fillId="2" borderId="18" xfId="0" applyFont="1" applyFill="1" applyBorder="1" applyAlignment="1" applyProtection="1">
      <alignment horizontal="left" vertical="center"/>
      <protection locked="0"/>
    </xf>
    <xf numFmtId="0" fontId="16" fillId="2" borderId="24" xfId="0" applyFont="1" applyFill="1" applyBorder="1" applyAlignment="1" applyProtection="1">
      <alignment horizontal="left" vertical="center"/>
      <protection locked="0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0" fillId="6" borderId="8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3" fillId="2" borderId="10" xfId="0" applyFont="1" applyFill="1" applyBorder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2AFAC"/>
      <color rgb="FF00A1AE"/>
      <color rgb="FF00C1D0"/>
      <color rgb="FF00E8FA"/>
      <color rgb="FF86776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3683620</xdr:colOff>
      <xdr:row>0</xdr:row>
      <xdr:rowOff>104775</xdr:rowOff>
    </xdr:from>
    <xdr:to>
      <xdr:col>5</xdr:col>
      <xdr:colOff>5019025</xdr:colOff>
      <xdr:row>3</xdr:row>
      <xdr:rowOff>91441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8CA1EB3-D3D2-42D0-9366-20B9E1DCD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42020" y="104775"/>
          <a:ext cx="1335405" cy="1243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5"/>
  <sheetViews>
    <sheetView tabSelected="1" zoomScale="83" zoomScaleNormal="65" workbookViewId="0">
      <selection activeCell="D4" sqref="D4"/>
    </sheetView>
  </sheetViews>
  <sheetFormatPr defaultColWidth="8.6640625" defaultRowHeight="12.75" customHeight="1" x14ac:dyDescent="0.25"/>
  <cols>
    <col min="1" max="1" width="60.77734375" style="30" bestFit="1" customWidth="1"/>
    <col min="2" max="2" width="27.77734375" style="24" customWidth="1"/>
    <col min="3" max="5" width="20.6640625" style="24" customWidth="1"/>
    <col min="6" max="6" width="78.21875" style="30" customWidth="1"/>
    <col min="7" max="7" width="0" style="24" hidden="1" customWidth="1"/>
    <col min="8" max="8" width="20" style="24" customWidth="1"/>
    <col min="9" max="9" width="23.33203125" style="24" customWidth="1"/>
    <col min="10" max="10" width="31.33203125" style="24" customWidth="1"/>
    <col min="11" max="13" width="0" style="24" hidden="1" customWidth="1"/>
    <col min="14" max="18" width="8.6640625" style="24"/>
    <col min="19" max="19" width="0" style="24" hidden="1" customWidth="1"/>
    <col min="20" max="16384" width="8.6640625" style="24"/>
  </cols>
  <sheetData>
    <row r="1" spans="1:9" s="2" customFormat="1" ht="13.2" x14ac:dyDescent="0.25">
      <c r="A1" s="94"/>
      <c r="B1" s="94"/>
      <c r="C1" s="94"/>
      <c r="D1" s="94"/>
      <c r="E1" s="94"/>
      <c r="F1" s="94"/>
    </row>
    <row r="2" spans="1:9" s="7" customFormat="1" ht="57.75" customHeight="1" x14ac:dyDescent="0.25">
      <c r="A2" s="3" t="s">
        <v>75</v>
      </c>
      <c r="B2" s="4" t="s">
        <v>93</v>
      </c>
      <c r="C2" s="5"/>
      <c r="D2" s="6"/>
      <c r="E2" s="6"/>
      <c r="F2" s="6"/>
    </row>
    <row r="3" spans="1:9" s="7" customFormat="1" ht="28.8" x14ac:dyDescent="0.25">
      <c r="A3" s="8"/>
      <c r="B3" s="9"/>
      <c r="C3" s="6"/>
      <c r="D3" s="6"/>
      <c r="E3" s="6"/>
      <c r="F3" s="6"/>
    </row>
    <row r="4" spans="1:9" s="7" customFormat="1" ht="21" x14ac:dyDescent="0.4">
      <c r="A4" s="93" t="s">
        <v>90</v>
      </c>
      <c r="B4" s="9"/>
      <c r="C4" s="10"/>
      <c r="D4" s="11"/>
      <c r="E4" s="11"/>
      <c r="F4" s="11"/>
    </row>
    <row r="5" spans="1:9" s="7" customFormat="1" ht="18.600000000000001" thickBot="1" x14ac:dyDescent="0.4">
      <c r="A5" s="93"/>
      <c r="B5" s="9"/>
      <c r="C5" s="10"/>
      <c r="D5" s="11"/>
      <c r="E5" s="11"/>
      <c r="F5" s="11"/>
    </row>
    <row r="6" spans="1:9" s="14" customFormat="1" ht="19.95" customHeight="1" x14ac:dyDescent="0.25">
      <c r="A6" s="12" t="s">
        <v>0</v>
      </c>
      <c r="B6" s="118"/>
      <c r="C6" s="119"/>
      <c r="D6" s="119"/>
      <c r="E6" s="120"/>
      <c r="F6" s="13"/>
    </row>
    <row r="7" spans="1:9" s="14" customFormat="1" ht="19.95" customHeight="1" x14ac:dyDescent="0.25">
      <c r="A7" s="15" t="s">
        <v>1</v>
      </c>
      <c r="B7" s="121"/>
      <c r="C7" s="122"/>
      <c r="D7" s="122"/>
      <c r="E7" s="123"/>
      <c r="F7" s="13"/>
    </row>
    <row r="8" spans="1:9" s="14" customFormat="1" ht="19.95" customHeight="1" thickBot="1" x14ac:dyDescent="0.3">
      <c r="A8" s="16" t="s">
        <v>2</v>
      </c>
      <c r="B8" s="124"/>
      <c r="C8" s="125"/>
      <c r="D8" s="125"/>
      <c r="E8" s="126"/>
      <c r="F8" s="13"/>
    </row>
    <row r="9" spans="1:9" s="14" customFormat="1" ht="19.95" customHeight="1" x14ac:dyDescent="0.25">
      <c r="A9" s="12" t="s">
        <v>3</v>
      </c>
      <c r="B9" s="118"/>
      <c r="C9" s="119"/>
      <c r="D9" s="119"/>
      <c r="E9" s="120"/>
      <c r="F9" s="13"/>
    </row>
    <row r="10" spans="1:9" s="14" customFormat="1" ht="19.5" customHeight="1" thickBot="1" x14ac:dyDescent="0.3">
      <c r="A10" s="17" t="s">
        <v>4</v>
      </c>
      <c r="B10" s="121"/>
      <c r="C10" s="122"/>
      <c r="D10" s="122"/>
      <c r="E10" s="123"/>
      <c r="F10" s="13"/>
    </row>
    <row r="11" spans="1:9" s="14" customFormat="1" ht="23.4" x14ac:dyDescent="0.25">
      <c r="A11" s="18" t="s">
        <v>5</v>
      </c>
      <c r="B11" s="19">
        <f>B55</f>
        <v>0</v>
      </c>
      <c r="C11" s="98"/>
      <c r="D11" s="99"/>
      <c r="E11" s="100"/>
      <c r="F11" s="13"/>
    </row>
    <row r="12" spans="1:9" s="14" customFormat="1" ht="23.4" x14ac:dyDescent="0.25">
      <c r="A12" s="20" t="s">
        <v>72</v>
      </c>
      <c r="B12" s="19" t="str">
        <f>B54</f>
        <v>ONVOLDOENDE</v>
      </c>
      <c r="C12" s="101"/>
      <c r="D12" s="102"/>
      <c r="E12" s="103"/>
      <c r="F12" s="13"/>
    </row>
    <row r="13" spans="1:9" ht="40.049999999999997" customHeight="1" x14ac:dyDescent="0.25">
      <c r="A13" s="21"/>
      <c r="B13" s="22"/>
      <c r="C13" s="22"/>
      <c r="D13" s="22"/>
      <c r="E13" s="22"/>
      <c r="F13" s="22"/>
      <c r="G13" s="23"/>
    </row>
    <row r="14" spans="1:9" ht="19.95" customHeight="1" x14ac:dyDescent="0.25">
      <c r="A14" s="25" t="s">
        <v>6</v>
      </c>
      <c r="B14" s="26" t="s">
        <v>7</v>
      </c>
      <c r="C14" s="26" t="s">
        <v>8</v>
      </c>
      <c r="D14" s="27" t="s">
        <v>9</v>
      </c>
      <c r="E14" s="104" t="s">
        <v>10</v>
      </c>
      <c r="F14" s="105"/>
      <c r="G14" s="29"/>
      <c r="I14" s="30"/>
    </row>
    <row r="15" spans="1:9" ht="19.95" customHeight="1" x14ac:dyDescent="0.25">
      <c r="A15" s="115" t="s">
        <v>11</v>
      </c>
      <c r="B15" s="22" t="s">
        <v>12</v>
      </c>
      <c r="C15" s="22" t="s">
        <v>13</v>
      </c>
      <c r="D15" s="22" t="s">
        <v>14</v>
      </c>
      <c r="E15" s="106"/>
      <c r="F15" s="107"/>
      <c r="G15" s="23"/>
    </row>
    <row r="16" spans="1:9" ht="19.95" customHeight="1" x14ac:dyDescent="0.25">
      <c r="A16" s="116"/>
      <c r="B16" s="22" t="s">
        <v>15</v>
      </c>
      <c r="C16" s="22" t="s">
        <v>16</v>
      </c>
      <c r="D16" s="22" t="s">
        <v>16</v>
      </c>
      <c r="E16" s="108"/>
      <c r="F16" s="109"/>
      <c r="G16" s="23"/>
    </row>
    <row r="17" spans="1:13" ht="19.95" customHeight="1" x14ac:dyDescent="0.25">
      <c r="A17" s="116"/>
      <c r="B17" s="22" t="s">
        <v>17</v>
      </c>
      <c r="C17" s="22" t="s">
        <v>17</v>
      </c>
      <c r="D17" s="22" t="s">
        <v>17</v>
      </c>
      <c r="E17" s="108"/>
      <c r="F17" s="109"/>
      <c r="G17" s="23"/>
    </row>
    <row r="18" spans="1:13" ht="19.95" customHeight="1" x14ac:dyDescent="0.25">
      <c r="A18" s="117"/>
      <c r="B18" s="22" t="s">
        <v>18</v>
      </c>
      <c r="C18" s="22" t="s">
        <v>18</v>
      </c>
      <c r="D18" s="22" t="s">
        <v>19</v>
      </c>
      <c r="E18" s="110"/>
      <c r="F18" s="111"/>
      <c r="G18" s="23"/>
    </row>
    <row r="19" spans="1:13" s="7" customFormat="1" ht="19.95" customHeight="1" x14ac:dyDescent="0.25">
      <c r="A19" s="25"/>
      <c r="B19" s="31" t="s">
        <v>20</v>
      </c>
      <c r="C19" s="31" t="s">
        <v>21</v>
      </c>
      <c r="D19" s="32" t="s">
        <v>22</v>
      </c>
      <c r="E19" s="28" t="s">
        <v>23</v>
      </c>
      <c r="F19" s="28"/>
    </row>
    <row r="20" spans="1:13" ht="19.95" customHeight="1" x14ac:dyDescent="0.25">
      <c r="A20" s="33" t="s">
        <v>24</v>
      </c>
      <c r="B20" s="84"/>
      <c r="C20" s="84"/>
      <c r="D20" s="85"/>
      <c r="E20" s="85"/>
      <c r="F20" s="112"/>
    </row>
    <row r="21" spans="1:13" ht="19.95" customHeight="1" x14ac:dyDescent="0.25">
      <c r="A21" s="33" t="s">
        <v>25</v>
      </c>
      <c r="B21" s="84"/>
      <c r="C21" s="84"/>
      <c r="D21" s="85"/>
      <c r="E21" s="85"/>
      <c r="F21" s="113"/>
    </row>
    <row r="22" spans="1:13" ht="19.95" customHeight="1" x14ac:dyDescent="0.25">
      <c r="A22" s="33" t="s">
        <v>26</v>
      </c>
      <c r="B22" s="84"/>
      <c r="C22" s="84"/>
      <c r="D22" s="85"/>
      <c r="E22" s="85"/>
      <c r="F22" s="113"/>
    </row>
    <row r="23" spans="1:13" ht="19.95" customHeight="1" x14ac:dyDescent="0.25">
      <c r="A23" s="33" t="s">
        <v>27</v>
      </c>
      <c r="B23" s="86"/>
      <c r="C23" s="86"/>
      <c r="D23" s="87"/>
      <c r="E23" s="87"/>
      <c r="F23" s="114"/>
    </row>
    <row r="24" spans="1:13" ht="40.049999999999997" customHeight="1" x14ac:dyDescent="0.25">
      <c r="B24" s="13"/>
      <c r="C24" s="13"/>
      <c r="D24" s="34"/>
      <c r="E24" s="34"/>
      <c r="F24" s="13"/>
    </row>
    <row r="25" spans="1:13" ht="19.95" customHeight="1" x14ac:dyDescent="0.25">
      <c r="A25" s="35" t="s">
        <v>28</v>
      </c>
      <c r="B25" s="36" t="s">
        <v>20</v>
      </c>
      <c r="C25" s="36" t="s">
        <v>21</v>
      </c>
      <c r="D25" s="36" t="s">
        <v>29</v>
      </c>
      <c r="E25" s="36" t="s">
        <v>23</v>
      </c>
      <c r="F25" s="37" t="s">
        <v>30</v>
      </c>
    </row>
    <row r="26" spans="1:13" ht="19.95" customHeight="1" x14ac:dyDescent="0.25">
      <c r="A26" s="38" t="s">
        <v>31</v>
      </c>
      <c r="B26" s="39" t="s">
        <v>32</v>
      </c>
      <c r="C26" s="39" t="s">
        <v>32</v>
      </c>
      <c r="D26" s="39" t="s">
        <v>33</v>
      </c>
      <c r="E26" s="39" t="s">
        <v>33</v>
      </c>
      <c r="F26" s="39"/>
    </row>
    <row r="27" spans="1:13" ht="43.2" x14ac:dyDescent="0.25">
      <c r="A27" s="40" t="s">
        <v>34</v>
      </c>
      <c r="B27" s="88">
        <v>0</v>
      </c>
      <c r="C27" s="88">
        <v>0</v>
      </c>
      <c r="D27" s="88">
        <v>0</v>
      </c>
      <c r="E27" s="88">
        <v>0</v>
      </c>
      <c r="F27" s="40" t="s">
        <v>77</v>
      </c>
      <c r="G27" s="24">
        <f>SUM(IF(B27="a",0,B27),IF(C27="a",0,C27),IF(D27="a",0,D27),IF(E27="a",0,E27))</f>
        <v>0</v>
      </c>
      <c r="K27" s="24">
        <v>0</v>
      </c>
      <c r="L27" s="24">
        <v>2</v>
      </c>
      <c r="M27" s="24" t="s">
        <v>89</v>
      </c>
    </row>
    <row r="28" spans="1:13" ht="19.95" customHeight="1" x14ac:dyDescent="0.25">
      <c r="A28" s="41" t="s">
        <v>76</v>
      </c>
      <c r="B28" s="42"/>
      <c r="C28" s="42"/>
      <c r="D28" s="42"/>
      <c r="E28" s="42"/>
      <c r="F28" s="43"/>
    </row>
    <row r="29" spans="1:13" ht="43.2" x14ac:dyDescent="0.25">
      <c r="A29" s="40" t="s">
        <v>35</v>
      </c>
      <c r="B29" s="88">
        <v>0</v>
      </c>
      <c r="C29" s="88">
        <v>0</v>
      </c>
      <c r="D29" s="88">
        <v>0</v>
      </c>
      <c r="E29" s="88">
        <v>0</v>
      </c>
      <c r="F29" s="40" t="s">
        <v>77</v>
      </c>
      <c r="G29" s="24">
        <f>SUM(IF(B29="a",0,B29),IF(C29="a",0,C29),IF(D29="a",0,D29),IF(E29="a",0,E29))</f>
        <v>0</v>
      </c>
      <c r="K29" s="24">
        <v>0</v>
      </c>
      <c r="L29" s="24">
        <v>2</v>
      </c>
      <c r="M29" s="24" t="s">
        <v>89</v>
      </c>
    </row>
    <row r="30" spans="1:13" ht="19.95" customHeight="1" x14ac:dyDescent="0.25">
      <c r="A30" s="44" t="s">
        <v>36</v>
      </c>
      <c r="B30" s="45"/>
      <c r="C30" s="45"/>
      <c r="D30" s="45"/>
      <c r="E30" s="45"/>
      <c r="F30" s="41"/>
    </row>
    <row r="31" spans="1:13" ht="43.2" x14ac:dyDescent="0.25">
      <c r="A31" s="40" t="s">
        <v>37</v>
      </c>
      <c r="B31" s="89">
        <v>0</v>
      </c>
      <c r="C31" s="89">
        <v>0</v>
      </c>
      <c r="D31" s="89">
        <v>0</v>
      </c>
      <c r="E31" s="89">
        <v>0</v>
      </c>
      <c r="F31" s="40" t="s">
        <v>78</v>
      </c>
      <c r="G31" s="24">
        <f>SUM(IF(B31="a",0,B31),IF(C31="a",0,C31),IF(D31="a",0,D31),IF(E31="a",0,E31))</f>
        <v>0</v>
      </c>
      <c r="K31" s="24">
        <v>0</v>
      </c>
      <c r="L31" s="24">
        <v>1</v>
      </c>
      <c r="M31" s="24" t="s">
        <v>89</v>
      </c>
    </row>
    <row r="32" spans="1:13" ht="19.95" customHeight="1" x14ac:dyDescent="0.25">
      <c r="A32" s="46" t="s">
        <v>38</v>
      </c>
      <c r="B32" s="47">
        <f>IF($B$27="a",0,$B$27)+IF($B$31="a",0,$B$31+IF($B$29="a",0,$B$29))</f>
        <v>0</v>
      </c>
      <c r="C32" s="47">
        <f>IF($C$27="a",0,$C$27)+IF($C$31="a",0,$C$31+IF($C$29="a",0,$C$29))</f>
        <v>0</v>
      </c>
      <c r="D32" s="47">
        <f>IF($D$27="a",0,$D$27)+IF($D$31="a",0,$D$31+IF($D$29="a",0,$D$29))</f>
        <v>0</v>
      </c>
      <c r="E32" s="47">
        <f>IF($E$27="a",0,$E$27)+IF($E$31="a",0,$E$31+IF($E$29="a",0,$E$29))</f>
        <v>0</v>
      </c>
      <c r="F32" s="48" t="s">
        <v>39</v>
      </c>
    </row>
    <row r="33" spans="1:13" ht="60" customHeight="1" x14ac:dyDescent="0.25">
      <c r="A33" s="127" t="s">
        <v>40</v>
      </c>
      <c r="B33" s="128"/>
      <c r="C33" s="128"/>
      <c r="D33" s="128"/>
      <c r="E33" s="128"/>
      <c r="F33" s="129"/>
    </row>
    <row r="34" spans="1:13" s="49" customFormat="1" ht="19.95" customHeight="1" x14ac:dyDescent="0.25">
      <c r="A34" s="35" t="s">
        <v>41</v>
      </c>
      <c r="B34" s="36" t="s">
        <v>20</v>
      </c>
      <c r="C34" s="36" t="s">
        <v>21</v>
      </c>
      <c r="D34" s="36" t="s">
        <v>29</v>
      </c>
      <c r="E34" s="36" t="s">
        <v>23</v>
      </c>
      <c r="F34" s="36"/>
    </row>
    <row r="35" spans="1:13" s="49" customFormat="1" ht="19.95" customHeight="1" x14ac:dyDescent="0.25">
      <c r="A35" s="38" t="s">
        <v>42</v>
      </c>
      <c r="B35" s="39" t="s">
        <v>32</v>
      </c>
      <c r="C35" s="39" t="s">
        <v>32</v>
      </c>
      <c r="D35" s="50" t="s">
        <v>33</v>
      </c>
      <c r="E35" s="50" t="s">
        <v>33</v>
      </c>
      <c r="F35" s="51"/>
    </row>
    <row r="36" spans="1:13" ht="74.25" customHeight="1" x14ac:dyDescent="0.25">
      <c r="A36" s="40" t="s">
        <v>43</v>
      </c>
      <c r="B36" s="88">
        <v>0</v>
      </c>
      <c r="C36" s="88">
        <v>0</v>
      </c>
      <c r="D36" s="88">
        <v>0</v>
      </c>
      <c r="E36" s="88">
        <v>0</v>
      </c>
      <c r="F36" s="40" t="s">
        <v>80</v>
      </c>
      <c r="G36" s="24">
        <f>SUM(IF(B36="a",0,B36),IF(C36="a",0,C36),IF(D36="a",0,D36),IF(E36="a",0,E36))</f>
        <v>0</v>
      </c>
      <c r="K36" s="24">
        <v>0</v>
      </c>
      <c r="L36" s="24">
        <v>2</v>
      </c>
      <c r="M36" s="24" t="s">
        <v>89</v>
      </c>
    </row>
    <row r="37" spans="1:13" ht="24" customHeight="1" x14ac:dyDescent="0.25">
      <c r="A37" s="41" t="s">
        <v>79</v>
      </c>
      <c r="B37" s="52"/>
      <c r="C37" s="53"/>
      <c r="D37" s="54"/>
      <c r="E37" s="55"/>
      <c r="F37" s="56"/>
    </row>
    <row r="38" spans="1:13" ht="45" customHeight="1" x14ac:dyDescent="0.25">
      <c r="A38" s="40" t="s">
        <v>44</v>
      </c>
      <c r="B38" s="88">
        <v>0</v>
      </c>
      <c r="C38" s="88">
        <v>0</v>
      </c>
      <c r="D38" s="88">
        <v>0</v>
      </c>
      <c r="E38" s="88">
        <v>0</v>
      </c>
      <c r="F38" s="40" t="s">
        <v>81</v>
      </c>
      <c r="G38" s="24">
        <f>SUM(IF(B38="a",0,B38),IF(C38="a",0,C38),IF(D38="a",0,D38),IF(E38="a",0,E38))</f>
        <v>0</v>
      </c>
      <c r="K38" s="24">
        <v>0</v>
      </c>
      <c r="L38" s="24">
        <v>2</v>
      </c>
      <c r="M38" s="24" t="s">
        <v>89</v>
      </c>
    </row>
    <row r="39" spans="1:13" ht="25.2" customHeight="1" x14ac:dyDescent="0.25">
      <c r="A39" s="44" t="s">
        <v>45</v>
      </c>
      <c r="B39" s="57"/>
      <c r="C39" s="57"/>
      <c r="D39" s="57"/>
      <c r="E39" s="57"/>
      <c r="F39" s="58"/>
    </row>
    <row r="40" spans="1:13" ht="45" customHeight="1" x14ac:dyDescent="0.25">
      <c r="A40" s="40" t="s">
        <v>37</v>
      </c>
      <c r="B40" s="89">
        <v>0</v>
      </c>
      <c r="C40" s="89">
        <v>0</v>
      </c>
      <c r="D40" s="89">
        <v>0</v>
      </c>
      <c r="E40" s="89">
        <v>0</v>
      </c>
      <c r="F40" s="40" t="s">
        <v>83</v>
      </c>
      <c r="G40" s="24">
        <f>SUM(IF(B40="a",0,B40),IF(C40="a",0,C40),IF(D40="a",0,D40),IF(E40="a",0,E40))</f>
        <v>0</v>
      </c>
      <c r="K40" s="24">
        <v>0</v>
      </c>
      <c r="L40" s="24">
        <v>1</v>
      </c>
      <c r="M40" s="24" t="s">
        <v>89</v>
      </c>
    </row>
    <row r="41" spans="1:13" ht="22.95" customHeight="1" x14ac:dyDescent="0.25">
      <c r="A41" s="59" t="s">
        <v>46</v>
      </c>
      <c r="B41" s="47">
        <f>IF($B$36="a",0,$B$36)+IF($B$40="a",0,$B$40+IF($B$38="a",0,$B$38))</f>
        <v>0</v>
      </c>
      <c r="C41" s="47">
        <f>IF($C$36="a",0,$C$36)+IF($C$40="a",0,$C$40+IF($C$38="a",0,$C$38))</f>
        <v>0</v>
      </c>
      <c r="D41" s="47">
        <f>IF($D$36="a",0,$D$36)+IF($D$40="a",0,$D$40+IF($D$38="a",0,$D$38))</f>
        <v>0</v>
      </c>
      <c r="E41" s="47">
        <f>IF($E$36="a",0,$E$36)+IF($E$40="a",0,$E$40+IF($E$38="a",0,$E$38))</f>
        <v>0</v>
      </c>
      <c r="F41" s="48" t="s">
        <v>39</v>
      </c>
    </row>
    <row r="42" spans="1:13" ht="60" customHeight="1" x14ac:dyDescent="0.25">
      <c r="A42" s="127" t="s">
        <v>40</v>
      </c>
      <c r="B42" s="128"/>
      <c r="C42" s="128"/>
      <c r="D42" s="128"/>
      <c r="E42" s="128"/>
      <c r="F42" s="129"/>
    </row>
    <row r="43" spans="1:13" s="49" customFormat="1" ht="19.95" customHeight="1" x14ac:dyDescent="0.25">
      <c r="A43" s="35" t="s">
        <v>47</v>
      </c>
      <c r="B43" s="60" t="s">
        <v>20</v>
      </c>
      <c r="C43" s="60" t="s">
        <v>21</v>
      </c>
      <c r="D43" s="60" t="s">
        <v>29</v>
      </c>
      <c r="E43" s="37" t="s">
        <v>23</v>
      </c>
      <c r="F43" s="37"/>
    </row>
    <row r="44" spans="1:13" ht="25.2" customHeight="1" x14ac:dyDescent="0.25">
      <c r="A44" s="61" t="s">
        <v>48</v>
      </c>
      <c r="B44" s="62" t="s">
        <v>32</v>
      </c>
      <c r="C44" s="62" t="s">
        <v>32</v>
      </c>
      <c r="D44" s="63" t="s">
        <v>33</v>
      </c>
      <c r="E44" s="63" t="s">
        <v>33</v>
      </c>
      <c r="F44" s="64"/>
    </row>
    <row r="45" spans="1:13" ht="72" x14ac:dyDescent="0.25">
      <c r="A45" s="65" t="s">
        <v>49</v>
      </c>
      <c r="B45" s="89">
        <v>0</v>
      </c>
      <c r="C45" s="89">
        <v>0</v>
      </c>
      <c r="D45" s="89">
        <v>0</v>
      </c>
      <c r="E45" s="89">
        <v>0</v>
      </c>
      <c r="F45" s="40" t="s">
        <v>80</v>
      </c>
      <c r="G45" s="24">
        <f>SUM(IF(B45="a",0,B45),IF(C45="a",0,C45),IF(D45="a",0,D45),IF(E45="a",0,E45))</f>
        <v>0</v>
      </c>
      <c r="K45" s="24">
        <v>0</v>
      </c>
      <c r="L45" s="24">
        <v>2</v>
      </c>
      <c r="M45" s="24" t="s">
        <v>89</v>
      </c>
    </row>
    <row r="46" spans="1:13" ht="24" customHeight="1" x14ac:dyDescent="0.25">
      <c r="A46" s="66" t="s">
        <v>82</v>
      </c>
      <c r="B46" s="57"/>
      <c r="C46" s="57"/>
      <c r="D46" s="57"/>
      <c r="E46" s="57"/>
      <c r="F46" s="58"/>
    </row>
    <row r="47" spans="1:13" ht="45" customHeight="1" x14ac:dyDescent="0.25">
      <c r="A47" s="40" t="s">
        <v>50</v>
      </c>
      <c r="B47" s="88">
        <v>0</v>
      </c>
      <c r="C47" s="88">
        <v>0</v>
      </c>
      <c r="D47" s="88">
        <v>0</v>
      </c>
      <c r="E47" s="88">
        <v>0</v>
      </c>
      <c r="F47" s="40" t="s">
        <v>81</v>
      </c>
      <c r="G47" s="24">
        <f>SUM(IF(B47="a",0,B47),IF(C47="a",0,C47),IF(D47="a",0,D47),IF(E47="a",0,E47))</f>
        <v>0</v>
      </c>
      <c r="K47" s="24">
        <v>0</v>
      </c>
      <c r="L47" s="24">
        <v>2</v>
      </c>
      <c r="M47" s="24" t="s">
        <v>89</v>
      </c>
    </row>
    <row r="48" spans="1:13" ht="25.95" customHeight="1" x14ac:dyDescent="0.25">
      <c r="A48" s="130" t="s">
        <v>51</v>
      </c>
      <c r="B48" s="131"/>
      <c r="C48" s="131"/>
      <c r="D48" s="131"/>
      <c r="E48" s="131"/>
      <c r="F48" s="132"/>
    </row>
    <row r="49" spans="1:13" ht="45" customHeight="1" x14ac:dyDescent="0.25">
      <c r="A49" s="67" t="s">
        <v>52</v>
      </c>
      <c r="B49" s="89">
        <v>0</v>
      </c>
      <c r="C49" s="89">
        <v>0</v>
      </c>
      <c r="D49" s="89">
        <v>0</v>
      </c>
      <c r="E49" s="89">
        <v>0</v>
      </c>
      <c r="F49" s="40" t="s">
        <v>83</v>
      </c>
      <c r="G49" s="24">
        <f>SUM(IF(B49="a",0,B49),IF(C49="a",0,C49),IF(D49="a",0,D49),IF(E49="a",0,E49))</f>
        <v>0</v>
      </c>
      <c r="K49" s="24">
        <v>0</v>
      </c>
      <c r="L49" s="24">
        <v>1</v>
      </c>
      <c r="M49" s="24" t="s">
        <v>89</v>
      </c>
    </row>
    <row r="50" spans="1:13" ht="18" x14ac:dyDescent="0.25">
      <c r="A50" s="68" t="s">
        <v>53</v>
      </c>
      <c r="B50" s="47">
        <f>IF($B$45="a",0,$B$45)+IF($B$49="a",0,$B$49+IF($B$47="a",0,$B$47))</f>
        <v>0</v>
      </c>
      <c r="C50" s="47">
        <f>IF($C$45="a",0,$C$45)+IF($C$49="a",0,$C$49+IF($C$47="a",0,$C$47))</f>
        <v>0</v>
      </c>
      <c r="D50" s="47">
        <f>IF($D$45="a",0,$D$45)+IF($D$49="a",0,$D$49+IF($D$47="a",0,$D$47))</f>
        <v>0</v>
      </c>
      <c r="E50" s="47">
        <f>IF($E$45="a",0,$E$45)+IF($E$49="a",0,$E$49+IF($E$47="a",0,$E$47))</f>
        <v>0</v>
      </c>
      <c r="F50" s="48" t="s">
        <v>39</v>
      </c>
    </row>
    <row r="51" spans="1:13" ht="60" customHeight="1" x14ac:dyDescent="0.25">
      <c r="A51" s="134" t="s">
        <v>40</v>
      </c>
      <c r="B51" s="135"/>
      <c r="C51" s="135"/>
      <c r="D51" s="135"/>
      <c r="E51" s="135"/>
      <c r="F51" s="136"/>
    </row>
    <row r="52" spans="1:13" s="22" customFormat="1" ht="19.95" customHeight="1" x14ac:dyDescent="0.25">
      <c r="A52" s="69"/>
      <c r="F52" s="69"/>
    </row>
    <row r="53" spans="1:13" ht="25.2" customHeight="1" x14ac:dyDescent="0.25">
      <c r="A53" s="95" t="s">
        <v>54</v>
      </c>
      <c r="B53" s="96"/>
      <c r="C53" s="96"/>
      <c r="D53" s="96"/>
      <c r="E53" s="96"/>
      <c r="F53" s="97"/>
    </row>
    <row r="54" spans="1:13" ht="40.049999999999997" customHeight="1" x14ac:dyDescent="0.25">
      <c r="A54" s="70" t="s">
        <v>55</v>
      </c>
      <c r="B54" s="71" t="str">
        <f>IF(B55&gt;44,"VOLDOENDE","ONVOLDOENDE")</f>
        <v>ONVOLDOENDE</v>
      </c>
      <c r="C54" s="144"/>
      <c r="D54" s="144"/>
      <c r="E54" s="145"/>
      <c r="F54" s="72" t="s">
        <v>56</v>
      </c>
    </row>
    <row r="55" spans="1:13" ht="25.05" customHeight="1" x14ac:dyDescent="0.25">
      <c r="A55" s="73" t="s">
        <v>57</v>
      </c>
      <c r="B55" s="47" cm="1">
        <f t="array" ref="B55">SUM(B50:E50+B41:E41+B32:E32)</f>
        <v>0</v>
      </c>
      <c r="C55" s="144"/>
      <c r="D55" s="144"/>
      <c r="E55" s="145"/>
      <c r="F55" s="74" t="s">
        <v>58</v>
      </c>
    </row>
    <row r="56" spans="1:13" ht="25.05" customHeight="1" x14ac:dyDescent="0.25">
      <c r="A56" s="75" t="s">
        <v>59</v>
      </c>
      <c r="B56" s="76">
        <f>SUM(G27,G36,G45)</f>
        <v>0</v>
      </c>
      <c r="C56" s="144"/>
      <c r="D56" s="144"/>
      <c r="E56" s="145"/>
      <c r="F56" s="77" t="s">
        <v>60</v>
      </c>
    </row>
    <row r="57" spans="1:13" ht="25.05" customHeight="1" x14ac:dyDescent="0.25">
      <c r="A57" s="75" t="s">
        <v>61</v>
      </c>
      <c r="B57" s="76">
        <f>SUM(G29,G38,G47)</f>
        <v>0</v>
      </c>
      <c r="C57" s="144"/>
      <c r="D57" s="144"/>
      <c r="E57" s="145"/>
      <c r="F57" s="78" t="s">
        <v>60</v>
      </c>
    </row>
    <row r="58" spans="1:13" ht="25.05" customHeight="1" x14ac:dyDescent="0.25">
      <c r="A58" s="75" t="s">
        <v>62</v>
      </c>
      <c r="B58" s="76">
        <f>SUM(G31,G40,G49)</f>
        <v>0</v>
      </c>
      <c r="C58" s="144"/>
      <c r="D58" s="144"/>
      <c r="E58" s="145"/>
      <c r="F58" s="79" t="s">
        <v>63</v>
      </c>
    </row>
    <row r="59" spans="1:13" ht="25.05" customHeight="1" x14ac:dyDescent="0.25">
      <c r="A59" s="75" t="s">
        <v>92</v>
      </c>
      <c r="B59" s="76" t="s">
        <v>91</v>
      </c>
      <c r="C59" s="144"/>
      <c r="D59" s="144"/>
      <c r="E59" s="145"/>
      <c r="F59" s="78"/>
    </row>
    <row r="60" spans="1:13" ht="25.05" customHeight="1" x14ac:dyDescent="0.25">
      <c r="A60" s="75" t="s">
        <v>64</v>
      </c>
      <c r="B60" s="90" t="s">
        <v>65</v>
      </c>
      <c r="C60" s="144"/>
      <c r="D60" s="144"/>
      <c r="E60" s="145"/>
      <c r="F60" s="74"/>
    </row>
    <row r="61" spans="1:13" ht="25.05" customHeight="1" x14ac:dyDescent="0.25">
      <c r="A61" s="75" t="s">
        <v>73</v>
      </c>
      <c r="B61" s="91" t="s">
        <v>66</v>
      </c>
      <c r="C61" s="144"/>
      <c r="D61" s="144"/>
      <c r="E61" s="145"/>
      <c r="F61" s="74"/>
    </row>
    <row r="62" spans="1:13" ht="25.05" customHeight="1" x14ac:dyDescent="0.25">
      <c r="A62" s="75" t="s">
        <v>74</v>
      </c>
      <c r="B62" s="92" t="s">
        <v>67</v>
      </c>
      <c r="C62" s="144"/>
      <c r="D62" s="144"/>
      <c r="E62" s="145"/>
      <c r="F62" s="77"/>
    </row>
    <row r="63" spans="1:13" ht="25.05" customHeight="1" x14ac:dyDescent="0.25">
      <c r="A63" s="75" t="s">
        <v>68</v>
      </c>
      <c r="B63" s="92" t="s">
        <v>67</v>
      </c>
      <c r="C63" s="144"/>
      <c r="D63" s="144"/>
      <c r="E63" s="145"/>
      <c r="F63" s="78"/>
    </row>
    <row r="64" spans="1:13" ht="25.05" customHeight="1" x14ac:dyDescent="0.25">
      <c r="A64" s="75" t="s">
        <v>69</v>
      </c>
      <c r="B64" s="92" t="s">
        <v>67</v>
      </c>
      <c r="C64" s="146"/>
      <c r="D64" s="146"/>
      <c r="E64" s="147"/>
      <c r="F64" s="79"/>
    </row>
    <row r="65" spans="1:13" ht="60" customHeight="1" x14ac:dyDescent="0.25">
      <c r="A65" s="134" t="s">
        <v>70</v>
      </c>
      <c r="B65" s="135"/>
      <c r="C65" s="135"/>
      <c r="D65" s="135"/>
      <c r="E65" s="135"/>
      <c r="F65" s="136"/>
    </row>
    <row r="66" spans="1:13" s="81" customFormat="1" ht="25.5" customHeight="1" x14ac:dyDescent="0.25">
      <c r="A66" s="80" t="s">
        <v>84</v>
      </c>
      <c r="B66" s="1" t="s">
        <v>85</v>
      </c>
      <c r="C66" s="137"/>
      <c r="D66" s="138"/>
      <c r="E66" s="138"/>
      <c r="F66" s="139"/>
      <c r="L66" s="81" t="s">
        <v>85</v>
      </c>
      <c r="M66" s="81" t="s">
        <v>86</v>
      </c>
    </row>
    <row r="67" spans="1:13" s="81" customFormat="1" ht="25.5" customHeight="1" x14ac:dyDescent="0.25">
      <c r="A67" s="140" t="s">
        <v>87</v>
      </c>
      <c r="B67" s="141"/>
      <c r="C67" s="141"/>
      <c r="D67" s="141"/>
      <c r="E67" s="141"/>
      <c r="F67" s="142"/>
    </row>
    <row r="68" spans="1:13" ht="19.95" customHeight="1" x14ac:dyDescent="0.25">
      <c r="A68" s="82"/>
      <c r="F68" s="24"/>
    </row>
    <row r="69" spans="1:13" ht="19.95" customHeight="1" x14ac:dyDescent="0.25">
      <c r="A69" s="143" t="s">
        <v>88</v>
      </c>
      <c r="B69" s="143"/>
      <c r="C69" s="143"/>
      <c r="D69" s="143"/>
      <c r="E69" s="143"/>
      <c r="F69" s="143"/>
    </row>
    <row r="70" spans="1:13" ht="19.95" customHeight="1" x14ac:dyDescent="0.25">
      <c r="A70" s="133" t="s">
        <v>71</v>
      </c>
      <c r="B70" s="133"/>
      <c r="C70" s="133"/>
      <c r="D70" s="133"/>
      <c r="E70" s="133"/>
      <c r="F70" s="133"/>
    </row>
    <row r="71" spans="1:13" ht="13.8" x14ac:dyDescent="0.25">
      <c r="A71" s="83"/>
    </row>
    <row r="72" spans="1:13" ht="13.8" x14ac:dyDescent="0.25"/>
    <row r="73" spans="1:13" ht="13.8" x14ac:dyDescent="0.25"/>
    <row r="74" spans="1:13" ht="13.8" x14ac:dyDescent="0.25"/>
    <row r="75" spans="1:13" ht="13.8" x14ac:dyDescent="0.25"/>
  </sheetData>
  <sheetProtection selectLockedCells="1"/>
  <autoFilter ref="A25:F51" xr:uid="{00000000-0001-0000-0100-000000000000}"/>
  <mergeCells count="22">
    <mergeCell ref="A70:F70"/>
    <mergeCell ref="A51:F51"/>
    <mergeCell ref="A65:F65"/>
    <mergeCell ref="C66:F66"/>
    <mergeCell ref="A67:F67"/>
    <mergeCell ref="A69:F69"/>
    <mergeCell ref="C54:E64"/>
    <mergeCell ref="A1:F1"/>
    <mergeCell ref="A53:F53"/>
    <mergeCell ref="C11:E12"/>
    <mergeCell ref="E14:F14"/>
    <mergeCell ref="E15:F18"/>
    <mergeCell ref="F20:F23"/>
    <mergeCell ref="A15:A18"/>
    <mergeCell ref="B6:E6"/>
    <mergeCell ref="B7:E7"/>
    <mergeCell ref="B8:E8"/>
    <mergeCell ref="B9:E9"/>
    <mergeCell ref="B10:E10"/>
    <mergeCell ref="A33:F33"/>
    <mergeCell ref="A48:F48"/>
    <mergeCell ref="A42:F42"/>
  </mergeCells>
  <dataValidations count="12">
    <dataValidation type="whole" operator="lessThanOrEqual" allowBlank="1" showInputMessage="1" showErrorMessage="1" errorTitle="Foutmelding" error="De door u ingevoerde waarde is incorrect, zie kolom G." sqref="C31:E31 B11:C11 B14:D15" xr:uid="{7730386A-60AB-3A44-BC6C-CA55FFA1B822}">
      <formula1>1</formula1>
    </dataValidation>
    <dataValidation type="whole" operator="lessThanOrEqual" allowBlank="1" showInputMessage="1" showErrorMessage="1" errorTitle="Foutmelding" error="De door u ingevoerde score is niet mogelijk, zie kolom G." sqref="B16:D16 B32:E32 B41:E41 B50:E50" xr:uid="{CDE83087-265D-564D-8844-CA9FC1DB3007}">
      <formula1>9</formula1>
    </dataValidation>
    <dataValidation type="list" allowBlank="1" showInputMessage="1" showErrorMessage="1" errorTitle="Foutmelding" error="De door u ingevoerde waarde is niet correct, zie kolom F." sqref="B27:E27" xr:uid="{961E3784-76A9-4904-929C-22F0DFAE8439}">
      <formula1>$K$27:$M$27</formula1>
    </dataValidation>
    <dataValidation type="list" allowBlank="1" showInputMessage="1" showErrorMessage="1" errorTitle="Foutmelding" error="De door u ingevoerde waarde is niet correct, zie kolom F." sqref="B29:E29" xr:uid="{0F71EC77-A655-4DBD-8D62-EE7AD62F1378}">
      <formula1>$K$29:$M$29</formula1>
    </dataValidation>
    <dataValidation type="list" operator="lessThanOrEqual" allowBlank="1" showInputMessage="1" showErrorMessage="1" errorTitle="Foutmelding" error="De door u ingevoerde waarde is incorrect, zie kolom F." sqref="B31" xr:uid="{39CA2952-716F-440A-8F22-0517894F9194}">
      <formula1>$K$31:$M$31</formula1>
    </dataValidation>
    <dataValidation type="list" allowBlank="1" showInputMessage="1" showErrorMessage="1" errorTitle="Foutmelding" error="De door u ingevoerde waarde is niet correct, zie kolom F." sqref="B36:E36" xr:uid="{FF526DE6-CFE8-4A96-90FE-CBFBC7B004AA}">
      <formula1>$K$36:$M$36</formula1>
    </dataValidation>
    <dataValidation type="list" allowBlank="1" showInputMessage="1" showErrorMessage="1" errorTitle="Foutmelding" error="De door u ingevoerde waarde is niet correct, zie kolom F." sqref="B38:E38" xr:uid="{F2B8E6B4-D10A-4683-92D5-D454B32971FD}">
      <formula1>$K$38:$M$38</formula1>
    </dataValidation>
    <dataValidation type="list" operator="lessThanOrEqual" allowBlank="1" showInputMessage="1" showErrorMessage="1" errorTitle="Foutmelding" error="De door u ingevoerde waarde is incorrect, zie kolom F." sqref="B40:E40" xr:uid="{C557E324-3876-4D7E-B4A9-14E93EAFC8DD}">
      <formula1>$K$40:$M$40</formula1>
    </dataValidation>
    <dataValidation type="list" operator="lessThanOrEqual" allowBlank="1" showInputMessage="1" showErrorMessage="1" errorTitle="Foutmelding" error="De door u ingevoerde waarde is incorrect, zie kolom F." sqref="B45:E45" xr:uid="{41027F1B-6944-49C1-893B-E4EDE16425A7}">
      <formula1>$K$45:$M$45</formula1>
    </dataValidation>
    <dataValidation type="list" allowBlank="1" showInputMessage="1" showErrorMessage="1" errorTitle="Foutmelding" error="De door u ingevoerde waarde is niet correct, zie kolom F." sqref="B47:E47" xr:uid="{ADEB48B0-4A60-471F-9CAE-6427AA5BA695}">
      <formula1>$K$47:$M$47</formula1>
    </dataValidation>
    <dataValidation type="list" operator="lessThanOrEqual" allowBlank="1" showInputMessage="1" showErrorMessage="1" errorTitle="Foutmelding" error="De door u ingevoerde waarde is incorrect, zie kolom G." sqref="B49:E49" xr:uid="{EF07A67E-C91C-461A-B326-8F0B1CB35501}">
      <formula1>$K$49:$M$49</formula1>
    </dataValidation>
    <dataValidation type="list" allowBlank="1" showInputMessage="1" showErrorMessage="1" errorTitle="Foutmelding" error="De door u ingevoerde waarde is niet correct, kies uit nee of ja." sqref="B66" xr:uid="{8AEE456D-9D3E-49C1-95AA-1127A1A847F4}">
      <formula1>$L$66:$M$66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cd1913-924a-46c3-8a1f-0fbb42851e29" xsi:nil="true"/>
    <lcf76f155ced4ddcb4097134ff3c332f xmlns="59fdee7c-66d6-488c-b90e-119534b53ca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2A3516BC80E4418D1A453E409CD2BF" ma:contentTypeVersion="14" ma:contentTypeDescription="Create a new document." ma:contentTypeScope="" ma:versionID="1e3429ebef896ef75a0cd4179298c00e">
  <xsd:schema xmlns:xsd="http://www.w3.org/2001/XMLSchema" xmlns:xs="http://www.w3.org/2001/XMLSchema" xmlns:p="http://schemas.microsoft.com/office/2006/metadata/properties" xmlns:ns2="59fdee7c-66d6-488c-b90e-119534b53cab" xmlns:ns3="65cd1913-924a-46c3-8a1f-0fbb42851e29" targetNamespace="http://schemas.microsoft.com/office/2006/metadata/properties" ma:root="true" ma:fieldsID="09fd22de08d63b17242a73a00956051d" ns2:_="" ns3:_="">
    <xsd:import namespace="59fdee7c-66d6-488c-b90e-119534b53cab"/>
    <xsd:import namespace="65cd1913-924a-46c3-8a1f-0fbb42851e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dee7c-66d6-488c-b90e-119534b53c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1e2b26-34b2-4f00-8bb5-a78e56adfa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d1913-924a-46c3-8a1f-0fbb42851e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64e5c29-bf8d-4e5e-a3c0-c962a42d45e5}" ma:internalName="TaxCatchAll" ma:showField="CatchAllData" ma:web="65cd1913-924a-46c3-8a1f-0fbb42851e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57FD13-3D2E-4460-BC57-07B5948A89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2020BB-A56A-4C00-848C-7E4442A7E5E5}"/>
</file>

<file path=customXml/itemProps3.xml><?xml version="1.0" encoding="utf-8"?>
<ds:datastoreItem xmlns:ds="http://schemas.openxmlformats.org/officeDocument/2006/customXml" ds:itemID="{DF53DB8D-A0AA-407F-9619-77BE2632D5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Streutker,Marry M.</dc:creator>
  <cp:keywords/>
  <dc:description/>
  <cp:lastModifiedBy>Officemanager | BEN</cp:lastModifiedBy>
  <cp:revision/>
  <dcterms:created xsi:type="dcterms:W3CDTF">2015-08-11T08:31:44Z</dcterms:created>
  <dcterms:modified xsi:type="dcterms:W3CDTF">2025-05-08T07:18:02Z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0x010100DA2A3516BC80E4418D1A453E409CD2BF</vt:lpwstr>
  </property>
</Properties>
</file>